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28515" windowHeight="14640" firstSheet="1" activeTab="1"/>
  </bookViews>
  <sheets>
    <sheet name="Tabelle3" sheetId="3" state="hidden" r:id="rId1"/>
    <sheet name="Berechnung" sheetId="7" r:id="rId2"/>
    <sheet name="Tabelle5" sheetId="8" state="hidden" r:id="rId3"/>
  </sheets>
  <calcPr calcId="145621"/>
</workbook>
</file>

<file path=xl/calcChain.xml><?xml version="1.0" encoding="utf-8"?>
<calcChain xmlns="http://schemas.openxmlformats.org/spreadsheetml/2006/main">
  <c r="M15" i="7" l="1"/>
  <c r="M13" i="7"/>
  <c r="M10" i="7"/>
  <c r="B16" i="7"/>
  <c r="B5" i="7"/>
  <c r="C12" i="7" s="1"/>
  <c r="F12" i="7" s="1"/>
  <c r="H12" i="7" s="1"/>
  <c r="C11" i="7" l="1"/>
  <c r="C15" i="7"/>
  <c r="F15" i="7" s="1"/>
  <c r="H15" i="7" s="1"/>
  <c r="C14" i="7"/>
  <c r="F14" i="7" s="1"/>
  <c r="H14" i="7" s="1"/>
  <c r="C13" i="7"/>
  <c r="F13" i="7" s="1"/>
  <c r="H13" i="7" s="1"/>
  <c r="C16" i="7" l="1"/>
  <c r="F11" i="7"/>
  <c r="F16" i="7" l="1"/>
  <c r="H11" i="7"/>
  <c r="H16" i="7" s="1"/>
  <c r="C19" i="7" s="1"/>
  <c r="C22" i="7" s="1"/>
  <c r="C25" i="7" l="1"/>
  <c r="C24" i="7"/>
  <c r="C23" i="7"/>
  <c r="K14" i="7"/>
  <c r="M14" i="7" s="1"/>
  <c r="K15" i="7"/>
  <c r="K16" i="7"/>
  <c r="M16" i="7" s="1"/>
  <c r="K11" i="7"/>
  <c r="M11" i="7" s="1"/>
  <c r="K10" i="7"/>
  <c r="K12" i="7"/>
  <c r="M12" i="7" s="1"/>
  <c r="K13" i="7"/>
</calcChain>
</file>

<file path=xl/sharedStrings.xml><?xml version="1.0" encoding="utf-8"?>
<sst xmlns="http://schemas.openxmlformats.org/spreadsheetml/2006/main" count="63" uniqueCount="51">
  <si>
    <t>Berechnungsvorlage für die Anwesenheitsquote</t>
  </si>
  <si>
    <t xml:space="preserve"> Monat</t>
  </si>
  <si>
    <t>Monat</t>
  </si>
  <si>
    <t>Januar</t>
  </si>
  <si>
    <t>Februar</t>
  </si>
  <si>
    <t>März</t>
  </si>
  <si>
    <t>April</t>
  </si>
  <si>
    <t>Mai</t>
  </si>
  <si>
    <t>Juni</t>
  </si>
  <si>
    <t>Juli</t>
  </si>
  <si>
    <t>August</t>
  </si>
  <si>
    <t>September</t>
  </si>
  <si>
    <t>Oktober</t>
  </si>
  <si>
    <t>November</t>
  </si>
  <si>
    <t>Dezember</t>
  </si>
  <si>
    <t>Anzahl Tage</t>
  </si>
  <si>
    <t>Jahr</t>
  </si>
  <si>
    <t>Tage</t>
  </si>
  <si>
    <t>Normativ</t>
  </si>
  <si>
    <t>Belegung</t>
  </si>
  <si>
    <t>Berechnung</t>
  </si>
  <si>
    <t>Pflegegrad 1</t>
  </si>
  <si>
    <t>Pflegegrad 2</t>
  </si>
  <si>
    <t>Pflegegrad 3</t>
  </si>
  <si>
    <t>Pflegegrad 4</t>
  </si>
  <si>
    <t>Pflegegrad 5</t>
  </si>
  <si>
    <t>Gesamt</t>
  </si>
  <si>
    <t>(Tage)</t>
  </si>
  <si>
    <t>(Bewohner)</t>
  </si>
  <si>
    <t xml:space="preserve">sonstige Personalrelation </t>
  </si>
  <si>
    <t>Hauswirtschaft</t>
  </si>
  <si>
    <t>Betreuung (Sozialdienst)</t>
  </si>
  <si>
    <t>Küche</t>
  </si>
  <si>
    <t>Haustechnik</t>
  </si>
  <si>
    <t>FSJ</t>
  </si>
  <si>
    <t>zus. Soziale Betreuung §43b</t>
  </si>
  <si>
    <t>Personalbedarf Pflege</t>
  </si>
  <si>
    <t>PDL ohne Stellv.</t>
  </si>
  <si>
    <t>Soll-VZK/Tag gesamt (brutto)</t>
  </si>
  <si>
    <t>Soll-VZK/Tag gesamt (netto)</t>
  </si>
  <si>
    <t>Soll-VZK/Tag FD</t>
  </si>
  <si>
    <t>Soll-VZK/Tag SD</t>
  </si>
  <si>
    <t>Soll-VZK/Tag ND</t>
  </si>
  <si>
    <r>
      <t xml:space="preserve">abzgl. </t>
    </r>
    <r>
      <rPr>
        <sz val="11"/>
        <color theme="1"/>
        <rFont val="Calibri"/>
        <family val="2"/>
      </rPr>
      <t>Ø-</t>
    </r>
    <r>
      <rPr>
        <sz val="11"/>
        <color theme="1"/>
        <rFont val="Calibri"/>
        <family val="2"/>
        <scheme val="minor"/>
      </rPr>
      <t>"Frei"-Quote</t>
    </r>
  </si>
  <si>
    <r>
      <t xml:space="preserve">abzgl. </t>
    </r>
    <r>
      <rPr>
        <sz val="11"/>
        <color theme="1"/>
        <rFont val="Calibri"/>
        <family val="2"/>
      </rPr>
      <t>Ø-</t>
    </r>
    <r>
      <rPr>
        <sz val="11"/>
        <color theme="1"/>
        <rFont val="Calibri"/>
        <family val="2"/>
        <scheme val="minor"/>
      </rPr>
      <t>Abwesenheitsquote</t>
    </r>
  </si>
  <si>
    <t>geplante-Belegung</t>
  </si>
  <si>
    <t>Anteil Mitarbeiter im FD</t>
  </si>
  <si>
    <t>Anteil Mitarbeiter im SD</t>
  </si>
  <si>
    <t>Anteil Mitarbeiter im ND</t>
  </si>
  <si>
    <t>Ausfüllhinweise: 
1. Bitte die geplante Tagesbelegung (gelb hinterlegten Felder mit roter Schrift) ausfüllen. Es sind die aktuellen Werte einzutragen, mit denen in Zukunft geplant wird.
2. Bitte die grau hinterlegten Felder prüfen und ggf. bei Bedarf anpassen.</t>
  </si>
  <si>
    <t>Abkürzungen:
VZK = Vollzeitkraft = 40h-Arbeitswoche
FD = Frühdienst
SD = Spätdienst
ND = Nachtdienst
PDL = Pflegedienstleitung</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</si>
</sst>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2"/>
      <color rgb="FFC80A14"/>
      <name val="Calibri"/>
      <family val="2"/>
      <scheme val="minor"/>
    </font>
    <font>
      <sz val="11"/>
      <name val="Calibri"/>
      <family val="2"/>
      <scheme val="minor"/>
    </font>
    <font>
      <sz val="11"/>
      <color theme="1"/>
      <name val="Calibri"/>
      <family val="2"/>
      <scheme val="minor"/>
    </font>
    <font>
      <sz val="10"/>
      <name val="Arial"/>
      <family val="2"/>
    </font>
    <font>
      <b/>
      <sz val="12"/>
      <name val="Calibri"/>
      <family val="2"/>
      <scheme val="minor"/>
    </font>
    <font>
      <sz val="11"/>
      <color rgb="FFC80A14"/>
      <name val="Calibri"/>
      <family val="2"/>
      <scheme val="minor"/>
    </font>
    <font>
      <sz val="11"/>
      <color theme="1"/>
      <name val="Calibri"/>
      <family val="2"/>
    </font>
  </fonts>
  <fills count="4">
    <fill>
      <patternFill patternType="none"/>
    </fill>
    <fill>
      <patternFill patternType="gray125"/>
    </fill>
    <fill>
      <patternFill patternType="solid">
        <fgColor rgb="FFFFD813"/>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5">
    <xf numFmtId="0" fontId="0" fillId="0" borderId="0"/>
    <xf numFmtId="9" fontId="4" fillId="0" borderId="0" applyFont="0" applyFill="0" applyBorder="0" applyAlignment="0" applyProtection="0"/>
    <xf numFmtId="0" fontId="5" fillId="0" borderId="0"/>
    <xf numFmtId="0" fontId="5" fillId="0" borderId="0"/>
    <xf numFmtId="0" fontId="5" fillId="0" borderId="0"/>
  </cellStyleXfs>
  <cellXfs count="31">
    <xf numFmtId="0" fontId="0" fillId="0" borderId="0" xfId="0"/>
    <xf numFmtId="0" fontId="2" fillId="0" borderId="0" xfId="0" applyFont="1" applyFill="1" applyAlignment="1">
      <alignment vertical="center"/>
    </xf>
    <xf numFmtId="0" fontId="0" fillId="0" borderId="1" xfId="0" applyBorder="1"/>
    <xf numFmtId="0" fontId="0" fillId="0" borderId="1" xfId="0" applyBorder="1" applyAlignment="1">
      <alignment horizontal="center" vertical="center"/>
    </xf>
    <xf numFmtId="0" fontId="6" fillId="2" borderId="0" xfId="0" applyFont="1" applyFill="1" applyAlignment="1">
      <alignment vertical="center"/>
    </xf>
    <xf numFmtId="0" fontId="1" fillId="0" borderId="0" xfId="0" applyFont="1"/>
    <xf numFmtId="0" fontId="6" fillId="2" borderId="0" xfId="0" applyFont="1" applyFill="1" applyAlignment="1">
      <alignment horizontal="center" vertical="center"/>
    </xf>
    <xf numFmtId="0" fontId="0" fillId="0" borderId="0" xfId="0" applyFill="1"/>
    <xf numFmtId="0" fontId="3" fillId="0" borderId="0" xfId="0" applyFont="1" applyFill="1"/>
    <xf numFmtId="0" fontId="6" fillId="0" borderId="0" xfId="0" applyFont="1" applyFill="1" applyAlignment="1">
      <alignment vertical="center"/>
    </xf>
    <xf numFmtId="0" fontId="0" fillId="2" borderId="0" xfId="0" applyFill="1"/>
    <xf numFmtId="0" fontId="7" fillId="2" borderId="1" xfId="0" applyFont="1" applyFill="1" applyBorder="1" applyAlignment="1">
      <alignment horizontal="center" vertical="center"/>
    </xf>
    <xf numFmtId="2" fontId="0" fillId="0" borderId="1" xfId="0" applyNumberFormat="1" applyBorder="1" applyAlignment="1">
      <alignment horizontal="center" vertical="center"/>
    </xf>
    <xf numFmtId="0" fontId="0" fillId="0" borderId="5" xfId="0" applyBorder="1"/>
    <xf numFmtId="2" fontId="0" fillId="0" borderId="1" xfId="0" applyNumberFormat="1" applyBorder="1"/>
    <xf numFmtId="0" fontId="3" fillId="3" borderId="1" xfId="0" applyFont="1" applyFill="1" applyBorder="1" applyAlignment="1">
      <alignment horizontal="center" vertical="center"/>
    </xf>
    <xf numFmtId="0" fontId="0" fillId="0" borderId="2" xfId="0" applyBorder="1"/>
    <xf numFmtId="0" fontId="0" fillId="0" borderId="0" xfId="0" applyFill="1"/>
    <xf numFmtId="0" fontId="6" fillId="0" borderId="0" xfId="0" applyFont="1" applyFill="1" applyAlignment="1">
      <alignment vertical="top" wrapText="1"/>
    </xf>
    <xf numFmtId="2" fontId="1" fillId="0" borderId="3" xfId="0" applyNumberFormat="1" applyFont="1" applyBorder="1"/>
    <xf numFmtId="2" fontId="1" fillId="0" borderId="1" xfId="0" applyNumberFormat="1" applyFont="1" applyBorder="1"/>
    <xf numFmtId="9" fontId="3" fillId="3" borderId="1" xfId="1" applyFont="1" applyFill="1" applyBorder="1" applyAlignment="1">
      <alignment horizontal="right" vertical="center"/>
    </xf>
    <xf numFmtId="9" fontId="3" fillId="3" borderId="4" xfId="1" applyFont="1" applyFill="1" applyBorder="1" applyAlignment="1">
      <alignment horizontal="right" vertical="center"/>
    </xf>
    <xf numFmtId="0" fontId="1" fillId="0" borderId="6" xfId="0" applyFont="1" applyBorder="1" applyAlignment="1">
      <alignment horizontal="left"/>
    </xf>
    <xf numFmtId="0" fontId="1" fillId="0" borderId="0" xfId="0" applyFont="1" applyAlignment="1">
      <alignment horizontal="left"/>
    </xf>
    <xf numFmtId="0" fontId="0" fillId="0" borderId="4" xfId="0" applyFont="1" applyFill="1" applyBorder="1" applyAlignment="1">
      <alignment horizontal="left"/>
    </xf>
    <xf numFmtId="0" fontId="0" fillId="0" borderId="3" xfId="0" applyFont="1" applyFill="1" applyBorder="1" applyAlignment="1">
      <alignment horizontal="left"/>
    </xf>
    <xf numFmtId="0" fontId="0" fillId="0" borderId="1" xfId="0" applyFont="1" applyFill="1" applyBorder="1" applyAlignment="1">
      <alignment horizontal="left"/>
    </xf>
    <xf numFmtId="0" fontId="6" fillId="2" borderId="0" xfId="0" applyFont="1" applyFill="1" applyAlignment="1">
      <alignment horizontal="center" vertical="center"/>
    </xf>
    <xf numFmtId="0" fontId="0" fillId="0" borderId="1" xfId="0" applyBorder="1" applyAlignment="1">
      <alignment horizontal="center" vertical="center"/>
    </xf>
    <xf numFmtId="0" fontId="6" fillId="2" borderId="0" xfId="0" applyFont="1" applyFill="1" applyAlignment="1">
      <alignment horizontal="left" vertical="center" wrapText="1"/>
    </xf>
  </cellXfs>
  <cellStyles count="5">
    <cellStyle name="Prozent" xfId="1" builtinId="5"/>
    <cellStyle name="Standard" xfId="0" builtinId="0"/>
    <cellStyle name="Standard 2" xfId="3"/>
    <cellStyle name="Standard 3" xfId="2"/>
    <cellStyle name="Standard 4" xfId="4"/>
  </cellStyles>
  <dxfs count="0"/>
  <tableStyles count="0" defaultTableStyle="TableStyleMedium2" defaultPivotStyle="PivotStyleLight16"/>
  <colors>
    <mruColors>
      <color rgb="FFFFD813"/>
      <color rgb="FFC80A1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workbookViewId="0">
      <selection activeCell="J19" sqref="J19"/>
    </sheetView>
  </sheetViews>
  <sheetFormatPr baseColWidth="10" defaultRowHeight="15" x14ac:dyDescent="0.25"/>
  <cols>
    <col min="1" max="1" width="13.7109375" customWidth="1"/>
    <col min="2" max="4" width="12.5703125" bestFit="1" customWidth="1"/>
    <col min="5" max="5" width="12" bestFit="1" customWidth="1"/>
    <col min="6" max="8" width="12" customWidth="1"/>
    <col min="10" max="10" width="26.7109375" bestFit="1" customWidth="1"/>
    <col min="13" max="13" width="11.5703125" bestFit="1" customWidth="1"/>
  </cols>
  <sheetData>
    <row r="1" spans="1:14" ht="27" customHeight="1" x14ac:dyDescent="0.25">
      <c r="A1" s="28" t="s">
        <v>0</v>
      </c>
      <c r="B1" s="28"/>
      <c r="C1" s="28"/>
      <c r="D1" s="28"/>
      <c r="E1" s="28"/>
      <c r="F1" s="1"/>
      <c r="G1" s="1"/>
      <c r="H1" s="1"/>
      <c r="I1" s="1"/>
      <c r="J1" s="1"/>
      <c r="K1" s="1"/>
      <c r="L1" s="1"/>
      <c r="M1" s="1"/>
      <c r="N1" s="1"/>
    </row>
    <row r="2" spans="1:14" x14ac:dyDescent="0.25">
      <c r="D2" s="7"/>
      <c r="E2" s="7"/>
      <c r="F2" s="7"/>
    </row>
    <row r="3" spans="1:14" ht="15.75" x14ac:dyDescent="0.25">
      <c r="A3" s="6" t="s">
        <v>1</v>
      </c>
      <c r="B3" s="6" t="s">
        <v>13</v>
      </c>
      <c r="D3" s="8"/>
      <c r="E3" s="7"/>
      <c r="F3" s="9"/>
    </row>
    <row r="4" spans="1:14" ht="15.75" x14ac:dyDescent="0.25">
      <c r="A4" s="6" t="s">
        <v>16</v>
      </c>
      <c r="B4" s="6">
        <v>2022</v>
      </c>
      <c r="D4" s="7"/>
      <c r="E4" s="7"/>
      <c r="F4" s="7"/>
    </row>
    <row r="5" spans="1:14" ht="15.75" x14ac:dyDescent="0.25">
      <c r="A5" s="6" t="s">
        <v>17</v>
      </c>
      <c r="B5" s="6">
        <f>IF(B3=Tabelle5!A2,Tabelle5!C2,IF(B3=Tabelle5!A4,Tabelle5!C4,IF(B3=Tabelle5!A5,Tabelle5!C5,IF(B3=Tabelle5!A6,Tabelle5!C6,IF(B3=Tabelle5!A7,Tabelle5!C7,IF(B3=Tabelle5!A8,Tabelle5!C8,IF(B3=Tabelle5!A9,Tabelle5!C9,IF(B3=Tabelle5!A10,Tabelle5!C10,IF(B3=Tabelle5!A11,Tabelle5!C11,IF(B3=Tabelle5!A12,Tabelle5!C12,IF(B3=Tabelle5!A13,Tabelle5!C13,IF(AND(B3=Tabelle5!A3,B4=Tabelle5!B2),Tabelle5!C3,IF(AND(B3=Tabelle5!A3,B4=Tabelle5!B3),Tabelle5!C3,IF(AND(B3=Tabelle5!A3,B4=Tabelle5!B5),Tabelle5!C3,IF(AND(B3=Tabelle5!A3,B4=Tabelle5!B6),Tabelle5!C3,IF(AND(B3=Tabelle5!A3,B4=Tabelle5!B7),Tabelle5!C3,IF(AND(B3=Tabelle5!A3,B4=Tabelle5!B9),Tabelle5!C3,IF(AND(B3=Tabelle5!A3,B4=Tabelle5!B10),Tabelle5!C3,IF(AND(B3=Tabelle5!A3,B4=Tabelle5!B11),Tabelle5!C3,IF(AND(B3=Tabelle5!A3,B4=Tabelle5!B13),Tabelle5!C3,IF(AND(B3=Tabelle5!A3,B4=Tabelle5!B4),Tabelle5!D3,IF(AND(B3=Tabelle5!A3,B4=Tabelle5!B8),Tabelle5!D3,IF(AND(B3=Tabelle5!A3,B4=Tabelle5!B12),Tabelle5!D3," ")))))))))))))))))))))))</f>
        <v>30</v>
      </c>
    </row>
    <row r="8" spans="1:14" ht="15.75" x14ac:dyDescent="0.25">
      <c r="A8" s="4" t="s">
        <v>19</v>
      </c>
      <c r="E8" s="28" t="s">
        <v>36</v>
      </c>
      <c r="F8" s="28"/>
      <c r="J8" s="4" t="s">
        <v>29</v>
      </c>
    </row>
    <row r="9" spans="1:14" x14ac:dyDescent="0.25">
      <c r="B9" s="29" t="s">
        <v>45</v>
      </c>
      <c r="C9" s="29"/>
      <c r="K9" s="2" t="s">
        <v>19</v>
      </c>
      <c r="L9" s="2" t="s">
        <v>18</v>
      </c>
      <c r="M9" s="2" t="s">
        <v>20</v>
      </c>
    </row>
    <row r="10" spans="1:14" x14ac:dyDescent="0.25">
      <c r="B10" s="3" t="s">
        <v>27</v>
      </c>
      <c r="C10" s="3" t="s">
        <v>28</v>
      </c>
      <c r="F10" s="2" t="s">
        <v>19</v>
      </c>
      <c r="G10" s="2" t="s">
        <v>18</v>
      </c>
      <c r="H10" s="2" t="s">
        <v>20</v>
      </c>
      <c r="J10" s="13" t="s">
        <v>37</v>
      </c>
      <c r="K10" s="14">
        <f>$F$16</f>
        <v>66.666666666666671</v>
      </c>
      <c r="L10" s="15">
        <v>1</v>
      </c>
      <c r="M10" s="14">
        <f>L10</f>
        <v>1</v>
      </c>
    </row>
    <row r="11" spans="1:14" x14ac:dyDescent="0.25">
      <c r="A11" s="2" t="s">
        <v>21</v>
      </c>
      <c r="B11" s="11">
        <v>0</v>
      </c>
      <c r="C11" s="12">
        <f>B11/$B$5</f>
        <v>0</v>
      </c>
      <c r="E11" s="13" t="s">
        <v>21</v>
      </c>
      <c r="F11" s="14">
        <f>C11</f>
        <v>0</v>
      </c>
      <c r="G11" s="15">
        <v>10</v>
      </c>
      <c r="H11" s="14">
        <f>F11/G11</f>
        <v>0</v>
      </c>
      <c r="J11" s="13" t="s">
        <v>30</v>
      </c>
      <c r="K11" s="14">
        <f t="shared" ref="K11:K16" si="0">$F$16</f>
        <v>66.666666666666671</v>
      </c>
      <c r="L11" s="15">
        <v>7.5</v>
      </c>
      <c r="M11" s="14">
        <f>K11/L11</f>
        <v>8.8888888888888893</v>
      </c>
    </row>
    <row r="12" spans="1:14" x14ac:dyDescent="0.25">
      <c r="A12" s="2" t="s">
        <v>22</v>
      </c>
      <c r="B12" s="11">
        <v>200</v>
      </c>
      <c r="C12" s="12">
        <f t="shared" ref="C12:C15" si="1">B12/$B$5</f>
        <v>6.666666666666667</v>
      </c>
      <c r="E12" s="13" t="s">
        <v>22</v>
      </c>
      <c r="F12" s="14">
        <f t="shared" ref="F12:F15" si="2">C12</f>
        <v>6.666666666666667</v>
      </c>
      <c r="G12" s="15">
        <v>8</v>
      </c>
      <c r="H12" s="14">
        <f>F12/G12</f>
        <v>0.83333333333333337</v>
      </c>
      <c r="J12" s="13" t="s">
        <v>31</v>
      </c>
      <c r="K12" s="14">
        <f t="shared" si="0"/>
        <v>66.666666666666671</v>
      </c>
      <c r="L12" s="15">
        <v>35</v>
      </c>
      <c r="M12" s="14">
        <f t="shared" ref="M12:M16" si="3">K12/L12</f>
        <v>1.9047619047619049</v>
      </c>
    </row>
    <row r="13" spans="1:14" x14ac:dyDescent="0.25">
      <c r="A13" s="2" t="s">
        <v>23</v>
      </c>
      <c r="B13" s="11">
        <v>400</v>
      </c>
      <c r="C13" s="12">
        <f t="shared" si="1"/>
        <v>13.333333333333334</v>
      </c>
      <c r="E13" s="13" t="s">
        <v>23</v>
      </c>
      <c r="F13" s="14">
        <f t="shared" si="2"/>
        <v>13.333333333333334</v>
      </c>
      <c r="G13" s="15">
        <v>6</v>
      </c>
      <c r="H13" s="14">
        <f>F13/G13</f>
        <v>2.2222222222222223</v>
      </c>
      <c r="J13" s="13" t="s">
        <v>32</v>
      </c>
      <c r="K13" s="14">
        <f t="shared" si="0"/>
        <v>66.666666666666671</v>
      </c>
      <c r="L13" s="15">
        <v>0</v>
      </c>
      <c r="M13" s="14">
        <f>L13</f>
        <v>0</v>
      </c>
    </row>
    <row r="14" spans="1:14" x14ac:dyDescent="0.25">
      <c r="A14" s="2" t="s">
        <v>24</v>
      </c>
      <c r="B14" s="11">
        <v>600</v>
      </c>
      <c r="C14" s="12">
        <f t="shared" si="1"/>
        <v>20</v>
      </c>
      <c r="E14" s="13" t="s">
        <v>24</v>
      </c>
      <c r="F14" s="14">
        <f t="shared" si="2"/>
        <v>20</v>
      </c>
      <c r="G14" s="15">
        <v>4</v>
      </c>
      <c r="H14" s="14">
        <f>F14/G14</f>
        <v>5</v>
      </c>
      <c r="J14" s="13" t="s">
        <v>33</v>
      </c>
      <c r="K14" s="14">
        <f t="shared" si="0"/>
        <v>66.666666666666671</v>
      </c>
      <c r="L14" s="15">
        <v>50</v>
      </c>
      <c r="M14" s="14">
        <f t="shared" si="3"/>
        <v>1.3333333333333335</v>
      </c>
    </row>
    <row r="15" spans="1:14" x14ac:dyDescent="0.25">
      <c r="A15" s="2" t="s">
        <v>25</v>
      </c>
      <c r="B15" s="11">
        <v>800</v>
      </c>
      <c r="C15" s="12">
        <f t="shared" si="1"/>
        <v>26.666666666666668</v>
      </c>
      <c r="E15" s="13" t="s">
        <v>25</v>
      </c>
      <c r="F15" s="14">
        <f t="shared" si="2"/>
        <v>26.666666666666668</v>
      </c>
      <c r="G15" s="15">
        <v>2</v>
      </c>
      <c r="H15" s="14">
        <f>F15/G15</f>
        <v>13.333333333333334</v>
      </c>
      <c r="J15" s="13" t="s">
        <v>34</v>
      </c>
      <c r="K15" s="14">
        <f t="shared" si="0"/>
        <v>66.666666666666671</v>
      </c>
      <c r="L15" s="15">
        <v>0</v>
      </c>
      <c r="M15" s="14">
        <f>L15</f>
        <v>0</v>
      </c>
    </row>
    <row r="16" spans="1:14" x14ac:dyDescent="0.25">
      <c r="A16" s="2" t="s">
        <v>26</v>
      </c>
      <c r="B16" s="3">
        <f>SUM(B11:B15)</f>
        <v>2000</v>
      </c>
      <c r="C16" s="12">
        <f>SUM(C11:C15)</f>
        <v>66.666666666666671</v>
      </c>
      <c r="E16" s="13" t="s">
        <v>26</v>
      </c>
      <c r="F16" s="14">
        <f>SUM(F11:F15)</f>
        <v>66.666666666666671</v>
      </c>
      <c r="G16" s="16"/>
      <c r="H16" s="14">
        <f>SUM(H11:H15)</f>
        <v>21.388888888888889</v>
      </c>
      <c r="J16" s="13" t="s">
        <v>35</v>
      </c>
      <c r="K16" s="14">
        <f t="shared" si="0"/>
        <v>66.666666666666671</v>
      </c>
      <c r="L16" s="15">
        <v>20</v>
      </c>
      <c r="M16" s="14">
        <f t="shared" si="3"/>
        <v>3.3333333333333335</v>
      </c>
    </row>
    <row r="19" spans="1:17" x14ac:dyDescent="0.25">
      <c r="A19" s="27" t="s">
        <v>38</v>
      </c>
      <c r="B19" s="27"/>
      <c r="C19" s="20">
        <f>H16</f>
        <v>21.388888888888889</v>
      </c>
    </row>
    <row r="20" spans="1:17" x14ac:dyDescent="0.25">
      <c r="A20" s="27" t="s">
        <v>44</v>
      </c>
      <c r="B20" s="27"/>
      <c r="C20" s="21">
        <v>0.25</v>
      </c>
    </row>
    <row r="21" spans="1:17" ht="15.75" thickBot="1" x14ac:dyDescent="0.3">
      <c r="A21" s="25" t="s">
        <v>43</v>
      </c>
      <c r="B21" s="25"/>
      <c r="C21" s="22">
        <v>0.25</v>
      </c>
    </row>
    <row r="22" spans="1:17" x14ac:dyDescent="0.25">
      <c r="A22" s="26" t="s">
        <v>39</v>
      </c>
      <c r="B22" s="26"/>
      <c r="C22" s="19">
        <f>C19-C19*C20-C19*C21</f>
        <v>10.694444444444446</v>
      </c>
    </row>
    <row r="23" spans="1:17" x14ac:dyDescent="0.25">
      <c r="A23" s="27" t="s">
        <v>40</v>
      </c>
      <c r="B23" s="27"/>
      <c r="C23" s="20">
        <f>C22*E23</f>
        <v>4.8125000000000009</v>
      </c>
      <c r="E23" s="21">
        <v>0.45</v>
      </c>
      <c r="F23" s="23" t="s">
        <v>46</v>
      </c>
      <c r="G23" s="24"/>
    </row>
    <row r="24" spans="1:17" x14ac:dyDescent="0.25">
      <c r="A24" s="27" t="s">
        <v>41</v>
      </c>
      <c r="B24" s="27"/>
      <c r="C24" s="20">
        <f>C22*E24</f>
        <v>3.9569444444444453</v>
      </c>
      <c r="E24" s="21">
        <v>0.37</v>
      </c>
      <c r="F24" s="23" t="s">
        <v>47</v>
      </c>
      <c r="G24" s="24"/>
    </row>
    <row r="25" spans="1:17" x14ac:dyDescent="0.25">
      <c r="A25" s="27" t="s">
        <v>42</v>
      </c>
      <c r="B25" s="27"/>
      <c r="C25" s="20">
        <f>C22*E25</f>
        <v>1.9250000000000003</v>
      </c>
      <c r="E25" s="21">
        <v>0.18</v>
      </c>
      <c r="F25" s="23" t="s">
        <v>48</v>
      </c>
      <c r="G25" s="24"/>
    </row>
    <row r="31" spans="1:17" ht="15" customHeight="1" x14ac:dyDescent="0.25">
      <c r="A31" s="30" t="s">
        <v>49</v>
      </c>
      <c r="B31" s="30"/>
      <c r="C31" s="30"/>
      <c r="D31" s="30"/>
      <c r="E31" s="30"/>
      <c r="F31" s="30"/>
      <c r="G31" s="30"/>
      <c r="H31" s="30"/>
      <c r="I31" s="30"/>
      <c r="J31" s="30"/>
      <c r="K31" s="30"/>
      <c r="L31" s="30"/>
      <c r="M31" s="30"/>
      <c r="N31" s="18"/>
      <c r="O31" s="18"/>
      <c r="P31" s="18"/>
      <c r="Q31" s="18"/>
    </row>
    <row r="32" spans="1:17" ht="15" customHeight="1" x14ac:dyDescent="0.25">
      <c r="A32" s="30"/>
      <c r="B32" s="30"/>
      <c r="C32" s="30"/>
      <c r="D32" s="30"/>
      <c r="E32" s="30"/>
      <c r="F32" s="30"/>
      <c r="G32" s="30"/>
      <c r="H32" s="30"/>
      <c r="I32" s="30"/>
      <c r="J32" s="30"/>
      <c r="K32" s="30"/>
      <c r="L32" s="30"/>
      <c r="M32" s="30"/>
      <c r="N32" s="18"/>
      <c r="O32" s="18"/>
      <c r="P32" s="18"/>
      <c r="Q32" s="18"/>
    </row>
    <row r="33" spans="1:17" ht="15" customHeight="1" x14ac:dyDescent="0.25">
      <c r="A33" s="30"/>
      <c r="B33" s="30"/>
      <c r="C33" s="30"/>
      <c r="D33" s="30"/>
      <c r="E33" s="30"/>
      <c r="F33" s="30"/>
      <c r="G33" s="30"/>
      <c r="H33" s="30"/>
      <c r="I33" s="30"/>
      <c r="J33" s="30"/>
      <c r="K33" s="30"/>
      <c r="L33" s="30"/>
      <c r="M33" s="30"/>
      <c r="N33" s="18"/>
      <c r="O33" s="18"/>
      <c r="P33" s="18"/>
      <c r="Q33" s="18"/>
    </row>
    <row r="34" spans="1:17" ht="15" customHeight="1" x14ac:dyDescent="0.25">
      <c r="A34" s="30"/>
      <c r="B34" s="30"/>
      <c r="C34" s="30"/>
      <c r="D34" s="30"/>
      <c r="E34" s="30"/>
      <c r="F34" s="30"/>
      <c r="G34" s="30"/>
      <c r="H34" s="30"/>
      <c r="I34" s="30"/>
      <c r="J34" s="30"/>
      <c r="K34" s="30"/>
      <c r="L34" s="30"/>
      <c r="M34" s="30"/>
      <c r="N34" s="18"/>
      <c r="O34" s="18"/>
      <c r="P34" s="18"/>
      <c r="Q34" s="18"/>
    </row>
    <row r="35" spans="1:17" ht="15" customHeight="1" x14ac:dyDescent="0.25">
      <c r="A35" s="30" t="s">
        <v>50</v>
      </c>
      <c r="B35" s="30"/>
      <c r="C35" s="30"/>
      <c r="D35" s="30"/>
      <c r="E35" s="30"/>
      <c r="F35" s="30"/>
      <c r="G35" s="30"/>
      <c r="H35" s="30"/>
      <c r="I35" s="30"/>
      <c r="J35" s="30"/>
      <c r="K35" s="30"/>
      <c r="L35" s="30"/>
      <c r="M35" s="30"/>
      <c r="N35" s="18"/>
      <c r="O35" s="18"/>
      <c r="P35" s="18"/>
      <c r="Q35" s="18"/>
    </row>
    <row r="36" spans="1:17" ht="15" customHeight="1" x14ac:dyDescent="0.25">
      <c r="A36" s="30"/>
      <c r="B36" s="30"/>
      <c r="C36" s="30"/>
      <c r="D36" s="30"/>
      <c r="E36" s="30"/>
      <c r="F36" s="30"/>
      <c r="G36" s="30"/>
      <c r="H36" s="30"/>
      <c r="I36" s="30"/>
      <c r="J36" s="30"/>
      <c r="K36" s="30"/>
      <c r="L36" s="30"/>
      <c r="M36" s="30"/>
      <c r="N36" s="18"/>
      <c r="O36" s="18"/>
      <c r="P36" s="18"/>
      <c r="Q36" s="18"/>
    </row>
    <row r="37" spans="1:17" ht="15" customHeight="1" x14ac:dyDescent="0.25">
      <c r="A37" s="30"/>
      <c r="B37" s="30"/>
      <c r="C37" s="30"/>
      <c r="D37" s="30"/>
      <c r="E37" s="30"/>
      <c r="F37" s="30"/>
      <c r="G37" s="30"/>
      <c r="H37" s="30"/>
      <c r="I37" s="30"/>
      <c r="J37" s="30"/>
      <c r="K37" s="30"/>
      <c r="L37" s="30"/>
      <c r="M37" s="30"/>
      <c r="N37" s="18"/>
      <c r="O37" s="18"/>
      <c r="P37" s="18"/>
      <c r="Q37" s="18"/>
    </row>
    <row r="38" spans="1:17" ht="15" customHeight="1" x14ac:dyDescent="0.25">
      <c r="A38" s="30"/>
      <c r="B38" s="30"/>
      <c r="C38" s="30"/>
      <c r="D38" s="30"/>
      <c r="E38" s="30"/>
      <c r="F38" s="30"/>
      <c r="G38" s="30"/>
      <c r="H38" s="30"/>
      <c r="I38" s="30"/>
      <c r="J38" s="30"/>
      <c r="K38" s="30"/>
      <c r="L38" s="30"/>
      <c r="M38" s="30"/>
      <c r="N38" s="18"/>
      <c r="O38" s="18"/>
      <c r="P38" s="18"/>
      <c r="Q38" s="18"/>
    </row>
    <row r="39" spans="1:17" ht="15" customHeight="1" x14ac:dyDescent="0.25">
      <c r="A39" s="30"/>
      <c r="B39" s="30"/>
      <c r="C39" s="30"/>
      <c r="D39" s="30"/>
      <c r="E39" s="30"/>
      <c r="F39" s="30"/>
      <c r="G39" s="30"/>
      <c r="H39" s="30"/>
      <c r="I39" s="30"/>
      <c r="J39" s="30"/>
      <c r="K39" s="30"/>
      <c r="L39" s="30"/>
      <c r="M39" s="30"/>
      <c r="N39" s="17"/>
      <c r="O39" s="17"/>
      <c r="P39" s="17"/>
      <c r="Q39" s="17"/>
    </row>
    <row r="40" spans="1:17" x14ac:dyDescent="0.25">
      <c r="A40" s="30"/>
      <c r="B40" s="30"/>
      <c r="C40" s="30"/>
      <c r="D40" s="30"/>
      <c r="E40" s="30"/>
      <c r="F40" s="30"/>
      <c r="G40" s="30"/>
      <c r="H40" s="30"/>
      <c r="I40" s="30"/>
      <c r="J40" s="30"/>
      <c r="K40" s="30"/>
      <c r="L40" s="30"/>
      <c r="M40" s="30"/>
    </row>
    <row r="41" spans="1:17" x14ac:dyDescent="0.25">
      <c r="A41" s="30"/>
      <c r="B41" s="30"/>
      <c r="C41" s="30"/>
      <c r="D41" s="30"/>
      <c r="E41" s="30"/>
      <c r="F41" s="30"/>
      <c r="G41" s="30"/>
      <c r="H41" s="30"/>
      <c r="I41" s="30"/>
      <c r="J41" s="30"/>
      <c r="K41" s="30"/>
      <c r="L41" s="30"/>
      <c r="M41" s="30"/>
    </row>
  </sheetData>
  <mergeCells count="15">
    <mergeCell ref="E8:F8"/>
    <mergeCell ref="A19:B19"/>
    <mergeCell ref="A20:B20"/>
    <mergeCell ref="A1:E1"/>
    <mergeCell ref="B9:C9"/>
    <mergeCell ref="A21:B21"/>
    <mergeCell ref="A22:B22"/>
    <mergeCell ref="A23:B23"/>
    <mergeCell ref="A24:B24"/>
    <mergeCell ref="A25:B25"/>
    <mergeCell ref="F23:G23"/>
    <mergeCell ref="F24:G24"/>
    <mergeCell ref="F25:G25"/>
    <mergeCell ref="A31:M34"/>
    <mergeCell ref="A35:M41"/>
  </mergeCells>
  <pageMargins left="0.7" right="0.7" top="0.78740157499999996" bottom="0.78740157499999996" header="0.3" footer="0.3"/>
  <pageSetup paperSize="9" orientation="portrait" r:id="rId1"/>
  <ignoredErrors>
    <ignoredError sqref="M13 M15"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Tabelle5!$A$2:$A$13</xm:f>
          </x14:formula1>
          <xm:sqref>B3</xm:sqref>
        </x14:dataValidation>
        <x14:dataValidation type="list" allowBlank="1" showInputMessage="1" showErrorMessage="1">
          <x14:formula1>
            <xm:f>Tabelle5!$B$2:$B$13</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E12" sqref="E12"/>
    </sheetView>
  </sheetViews>
  <sheetFormatPr baseColWidth="10" defaultRowHeight="15" x14ac:dyDescent="0.25"/>
  <sheetData>
    <row r="1" spans="1:4" x14ac:dyDescent="0.25">
      <c r="A1" s="5" t="s">
        <v>2</v>
      </c>
      <c r="B1" s="5" t="s">
        <v>16</v>
      </c>
      <c r="C1" s="5" t="s">
        <v>15</v>
      </c>
    </row>
    <row r="2" spans="1:4" x14ac:dyDescent="0.25">
      <c r="A2" t="s">
        <v>3</v>
      </c>
      <c r="B2">
        <v>2022</v>
      </c>
      <c r="C2">
        <v>31</v>
      </c>
    </row>
    <row r="3" spans="1:4" x14ac:dyDescent="0.25">
      <c r="A3" t="s">
        <v>4</v>
      </c>
      <c r="B3">
        <v>2023</v>
      </c>
      <c r="C3">
        <v>28</v>
      </c>
      <c r="D3">
        <v>29</v>
      </c>
    </row>
    <row r="4" spans="1:4" x14ac:dyDescent="0.25">
      <c r="A4" t="s">
        <v>5</v>
      </c>
      <c r="B4" s="10">
        <v>2024</v>
      </c>
      <c r="C4">
        <v>31</v>
      </c>
    </row>
    <row r="5" spans="1:4" x14ac:dyDescent="0.25">
      <c r="A5" t="s">
        <v>6</v>
      </c>
      <c r="B5">
        <v>2025</v>
      </c>
      <c r="C5">
        <v>30</v>
      </c>
    </row>
    <row r="6" spans="1:4" x14ac:dyDescent="0.25">
      <c r="A6" t="s">
        <v>7</v>
      </c>
      <c r="B6">
        <v>2026</v>
      </c>
      <c r="C6">
        <v>31</v>
      </c>
    </row>
    <row r="7" spans="1:4" x14ac:dyDescent="0.25">
      <c r="A7" t="s">
        <v>8</v>
      </c>
      <c r="B7">
        <v>2027</v>
      </c>
      <c r="C7">
        <v>30</v>
      </c>
    </row>
    <row r="8" spans="1:4" x14ac:dyDescent="0.25">
      <c r="A8" t="s">
        <v>9</v>
      </c>
      <c r="B8" s="10">
        <v>2028</v>
      </c>
      <c r="C8">
        <v>31</v>
      </c>
    </row>
    <row r="9" spans="1:4" x14ac:dyDescent="0.25">
      <c r="A9" t="s">
        <v>10</v>
      </c>
      <c r="B9">
        <v>2029</v>
      </c>
      <c r="C9">
        <v>31</v>
      </c>
    </row>
    <row r="10" spans="1:4" x14ac:dyDescent="0.25">
      <c r="A10" t="s">
        <v>11</v>
      </c>
      <c r="B10">
        <v>2030</v>
      </c>
      <c r="C10">
        <v>30</v>
      </c>
    </row>
    <row r="11" spans="1:4" x14ac:dyDescent="0.25">
      <c r="A11" t="s">
        <v>12</v>
      </c>
      <c r="B11">
        <v>2031</v>
      </c>
      <c r="C11">
        <v>31</v>
      </c>
    </row>
    <row r="12" spans="1:4" x14ac:dyDescent="0.25">
      <c r="A12" t="s">
        <v>13</v>
      </c>
      <c r="B12" s="10">
        <v>2032</v>
      </c>
      <c r="C12">
        <v>30</v>
      </c>
    </row>
    <row r="13" spans="1:4" x14ac:dyDescent="0.25">
      <c r="A13" t="s">
        <v>14</v>
      </c>
      <c r="B13">
        <v>2033</v>
      </c>
      <c r="C13">
        <v>31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Tabelle3</vt:lpstr>
      <vt:lpstr>Berechnung</vt:lpstr>
      <vt:lpstr>Tabelle5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Nitsche, Cindy (ASB OV Neustadt/Sa. e.V.)</dc:creator>
  <cp:lastModifiedBy>Nitsche, Cindy (ASB OV Neustadt/Sa. e.V.)</cp:lastModifiedBy>
  <dcterms:created xsi:type="dcterms:W3CDTF">2022-09-12T08:15:30Z</dcterms:created>
  <dcterms:modified xsi:type="dcterms:W3CDTF">2022-11-01T06:45:08Z</dcterms:modified>
</cp:coreProperties>
</file>